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<sst xmlns="http://schemas.openxmlformats.org/spreadsheetml/2006/main" count="32" uniqueCount="24">
  <si>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Собственные доходы</t>
  </si>
  <si>
    <t>тыс.руб.</t>
  </si>
  <si>
    <t>тонн</t>
  </si>
  <si>
    <t>№ п/п</t>
  </si>
  <si>
    <t xml:space="preserve">ПОКАЗАТЕЛИ </t>
  </si>
  <si>
    <t>руб.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</si>
  <si>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</si>
  <si>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</si>
  <si>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</si>
  <si>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</si>
  <si>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</si>
  <si>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</si>
  <si>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</si>
  <si>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</si>
  <si>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</si>
  <si>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>прогноз</t>
  </si>
  <si>
    <t>отчет</t>
  </si>
  <si>
    <t xml:space="preserve"> выполнение прогноза, %</t>
  </si>
  <si>
    <t>темп роста, %</t>
  </si>
  <si>
    <t xml:space="preserve">                                                              за  январь-май 2023 года</t>
  </si>
  <si>
    <t xml:space="preserve"> январь-май 2022 года</t>
  </si>
  <si>
    <t>январь-май 2023 года</t>
  </si>
  <si>
    <t>май                    2022 года</t>
  </si>
  <si>
    <t>май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</si>
</sst>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B1">
      <selection activeCell="D7" sqref="D7:M13"/>
    </sheetView>
  </sheetViews>
  <sheetFormatPr defaultColWidth="9.00390625" defaultRowHeight="12.75"/>
  <cols>
    <col min="1" max="1" width="4.00390625" style="0" hidden="1" customWidth="1"/>
    <col min="2" max="2" width="61.2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11.625" style="0" customWidth="1"/>
    <col min="10" max="10" width="11.875" style="0" customWidth="1"/>
    <col min="11" max="11" width="11.625" style="0" customWidth="1"/>
    <col min="13" max="13" width="11.125" style="0" customWidth="1"/>
  </cols>
  <sheetData>
    <row r="1" spans="1:8" ht="12.75">
      <c r="A1" s="1"/>
      <c r="B1" s="34"/>
      <c r="C1" s="34"/>
      <c r="D1" s="34"/>
      <c r="E1" s="34"/>
      <c r="F1" s="34"/>
      <c r="G1" s="34"/>
      <c r="H1" s="34"/>
    </row>
    <row r="2" spans="1:8" ht="12.75">
      <c r="A2" s="2"/>
      <c r="B2" s="35" t="s">
        <v>10</v>
      </c>
      <c r="C2" s="35"/>
      <c r="D2" s="35"/>
      <c r="E2" s="35"/>
      <c r="F2" s="35"/>
      <c r="G2" s="35"/>
      <c r="H2" s="35"/>
    </row>
    <row r="3" spans="1:8" ht="12.75">
      <c r="A3" s="3"/>
      <c r="B3" s="42" t="s">
        <v>19</v>
      </c>
      <c r="C3" s="42"/>
      <c r="D3" s="42"/>
      <c r="E3" s="42"/>
      <c r="F3" s="42"/>
      <c r="G3" s="42"/>
      <c r="H3" s="42"/>
    </row>
    <row r="4" spans="1:8" ht="12.75">
      <c r="A4" s="3"/>
      <c r="B4" s="4"/>
      <c r="C4" s="6"/>
      <c r="D4" s="7"/>
      <c r="E4" s="6"/>
      <c r="F4" s="5"/>
      <c r="G4" s="36" t="s">
        <v>6</v>
      </c>
      <c r="H4" s="36"/>
    </row>
    <row r="5" spans="1:13" ht="12.75" customHeight="1">
      <c r="A5" s="43" t="s">
        <v>3</v>
      </c>
      <c r="B5" s="45" t="s">
        <v>4</v>
      </c>
      <c r="C5" s="47" t="s">
        <v>9</v>
      </c>
      <c r="D5" s="37" t="s">
        <v>20</v>
      </c>
      <c r="E5" s="39" t="s">
        <v>21</v>
      </c>
      <c r="F5" s="40"/>
      <c r="G5" s="40"/>
      <c r="H5" s="40"/>
      <c r="I5" s="37" t="s">
        <v>22</v>
      </c>
      <c r="J5" s="41" t="s">
        <v>23</v>
      </c>
      <c r="K5" s="41"/>
      <c r="L5" s="41"/>
      <c r="M5" s="41"/>
    </row>
    <row r="6" spans="1:13" ht="60">
      <c r="A6" s="44"/>
      <c r="B6" s="46"/>
      <c r="C6" s="48"/>
      <c r="D6" s="38"/>
      <c r="E6" s="17" t="s">
        <v>15</v>
      </c>
      <c r="F6" s="17" t="s">
        <v>16</v>
      </c>
      <c r="G6" s="18" t="s">
        <v>17</v>
      </c>
      <c r="H6" s="18" t="s">
        <v>18</v>
      </c>
      <c r="I6" s="38"/>
      <c r="J6" s="17" t="s">
        <v>15</v>
      </c>
      <c r="K6" s="17" t="s">
        <v>16</v>
      </c>
      <c r="L6" s="18" t="s">
        <v>17</v>
      </c>
      <c r="M6" s="18" t="s">
        <v>18</v>
      </c>
    </row>
    <row r="7" spans="1:13" ht="15">
      <c r="A7" s="9">
        <v>1</v>
      </c>
      <c r="B7" s="16" t="s">
        <v>0</v>
      </c>
      <c r="C7" s="19" t="s">
        <v>1</v>
      </c>
      <c r="D7" s="25">
        <v>1290373.1</v>
      </c>
      <c r="E7" s="26">
        <v>1335392.2</v>
      </c>
      <c r="F7" s="21">
        <v>1208682.2</v>
      </c>
      <c r="G7" s="21">
        <f aca="true" t="shared" si="0" ref="G7:G12">F7/E7*100</f>
        <v>90.51140181888138</v>
      </c>
      <c r="H7" s="21">
        <f aca="true" t="shared" si="1" ref="H7:H13">F7/D7*100</f>
        <v>93.66920311652497</v>
      </c>
      <c r="I7" s="25">
        <v>238348.8</v>
      </c>
      <c r="J7" s="26">
        <v>457376.4</v>
      </c>
      <c r="K7" s="21">
        <v>270375.4</v>
      </c>
      <c r="L7" s="21">
        <f aca="true" t="shared" si="2" ref="L7:L12">K7/J7*100</f>
        <v>59.11441867136127</v>
      </c>
      <c r="M7" s="21">
        <f aca="true" t="shared" si="3" ref="M7:M13">K7/I7*100</f>
        <v>113.43686227914722</v>
      </c>
    </row>
    <row r="8" spans="1:13" ht="24">
      <c r="A8" s="9">
        <v>2</v>
      </c>
      <c r="B8" s="8" t="s">
        <v>11</v>
      </c>
      <c r="C8" s="11" t="s">
        <v>2</v>
      </c>
      <c r="D8" s="21">
        <v>216.6</v>
      </c>
      <c r="E8" s="27">
        <v>233</v>
      </c>
      <c r="F8" s="21">
        <v>230.5</v>
      </c>
      <c r="G8" s="21">
        <f t="shared" si="0"/>
        <v>98.92703862660944</v>
      </c>
      <c r="H8" s="21">
        <f t="shared" si="1"/>
        <v>106.41735918744229</v>
      </c>
      <c r="I8" s="27">
        <v>41.6</v>
      </c>
      <c r="J8" s="27">
        <v>46</v>
      </c>
      <c r="K8" s="21">
        <v>50.3</v>
      </c>
      <c r="L8" s="21">
        <f t="shared" si="2"/>
        <v>109.34782608695653</v>
      </c>
      <c r="M8" s="21">
        <f t="shared" si="3"/>
        <v>120.91346153846152</v>
      </c>
    </row>
    <row r="9" spans="1:13" ht="24">
      <c r="A9" s="9">
        <v>3</v>
      </c>
      <c r="B9" s="8" t="s">
        <v>12</v>
      </c>
      <c r="C9" s="11" t="s">
        <v>2</v>
      </c>
      <c r="D9" s="28">
        <v>5802.8</v>
      </c>
      <c r="E9" s="27">
        <v>5833</v>
      </c>
      <c r="F9" s="28">
        <v>6270.9</v>
      </c>
      <c r="G9" s="22">
        <f t="shared" si="0"/>
        <v>107.50728613063603</v>
      </c>
      <c r="H9" s="22">
        <f t="shared" si="1"/>
        <v>108.0667953401806</v>
      </c>
      <c r="I9" s="29">
        <v>1123</v>
      </c>
      <c r="J9" s="27">
        <v>1169</v>
      </c>
      <c r="K9" s="28">
        <v>1267.5</v>
      </c>
      <c r="L9" s="22">
        <f t="shared" si="2"/>
        <v>108.42600513259195</v>
      </c>
      <c r="M9" s="22">
        <f t="shared" si="3"/>
        <v>112.8673196794301</v>
      </c>
    </row>
    <row r="10" spans="1:13" ht="27.75" customHeight="1">
      <c r="A10" s="10">
        <v>4</v>
      </c>
      <c r="B10" s="20" t="s">
        <v>7</v>
      </c>
      <c r="C10" s="15" t="s">
        <v>1</v>
      </c>
      <c r="D10" s="30">
        <v>32115361.3</v>
      </c>
      <c r="E10" s="31">
        <v>36652116</v>
      </c>
      <c r="F10" s="30">
        <v>38570520.3</v>
      </c>
      <c r="G10" s="21">
        <f t="shared" si="0"/>
        <v>105.23408880404065</v>
      </c>
      <c r="H10" s="21">
        <f t="shared" si="1"/>
        <v>120.09991087971972</v>
      </c>
      <c r="I10" s="30">
        <v>7656883.8</v>
      </c>
      <c r="J10" s="31">
        <v>8194783</v>
      </c>
      <c r="K10" s="30">
        <v>8200693.9</v>
      </c>
      <c r="L10" s="21">
        <f t="shared" si="2"/>
        <v>100.07213003687833</v>
      </c>
      <c r="M10" s="21">
        <f t="shared" si="3"/>
        <v>107.10223785817412</v>
      </c>
    </row>
    <row r="11" spans="1:13" ht="36">
      <c r="A11" s="10">
        <v>6</v>
      </c>
      <c r="B11" s="12" t="s">
        <v>8</v>
      </c>
      <c r="C11" s="11" t="s">
        <v>1</v>
      </c>
      <c r="D11" s="32">
        <f>F11/105.2*100</f>
        <v>53306177.756653994</v>
      </c>
      <c r="E11" s="32">
        <v>57491760</v>
      </c>
      <c r="F11" s="24">
        <v>56078099</v>
      </c>
      <c r="G11" s="21">
        <f t="shared" si="0"/>
        <v>97.5411067603427</v>
      </c>
      <c r="H11" s="21">
        <f t="shared" si="1"/>
        <v>105.2</v>
      </c>
      <c r="I11" s="32">
        <f>K11/120.1*100</f>
        <v>9644623.646960866</v>
      </c>
      <c r="J11" s="32">
        <v>12133580</v>
      </c>
      <c r="K11" s="24">
        <v>11583193</v>
      </c>
      <c r="L11" s="21">
        <f t="shared" si="2"/>
        <v>95.46393562328677</v>
      </c>
      <c r="M11" s="21">
        <f t="shared" si="3"/>
        <v>120.10000000000001</v>
      </c>
    </row>
    <row r="12" spans="1:13" ht="12.75">
      <c r="A12" s="10"/>
      <c r="B12" s="14" t="s">
        <v>13</v>
      </c>
      <c r="C12" s="11" t="s">
        <v>1</v>
      </c>
      <c r="D12" s="24">
        <f>F12/113*100</f>
        <v>19439688.230088495</v>
      </c>
      <c r="E12" s="33">
        <v>23916777</v>
      </c>
      <c r="F12" s="24">
        <v>21966847.7</v>
      </c>
      <c r="G12" s="21">
        <f t="shared" si="0"/>
        <v>91.84702311686897</v>
      </c>
      <c r="H12" s="21">
        <f t="shared" si="1"/>
        <v>113.00000000000001</v>
      </c>
      <c r="I12" s="24">
        <f>K12/112.4*100</f>
        <v>4143495.1957295365</v>
      </c>
      <c r="J12" s="33">
        <v>5023767</v>
      </c>
      <c r="K12" s="24">
        <v>4657288.6</v>
      </c>
      <c r="L12" s="21">
        <f t="shared" si="2"/>
        <v>92.70510754181075</v>
      </c>
      <c r="M12" s="21">
        <f t="shared" si="3"/>
        <v>112.4</v>
      </c>
    </row>
    <row r="13" spans="1:13" ht="15" customHeight="1">
      <c r="A13" s="13">
        <v>8</v>
      </c>
      <c r="B13" s="14" t="s">
        <v>14</v>
      </c>
      <c r="C13" s="15" t="s">
        <v>5</v>
      </c>
      <c r="D13" s="21">
        <f>F13/113.6*100</f>
        <v>41505.633802816905</v>
      </c>
      <c r="E13" s="21"/>
      <c r="F13" s="21">
        <v>47150.4</v>
      </c>
      <c r="G13" s="21"/>
      <c r="H13" s="21">
        <f t="shared" si="1"/>
        <v>113.6</v>
      </c>
      <c r="I13" s="21">
        <f>K13/113*100</f>
        <v>44277.0796460177</v>
      </c>
      <c r="J13" s="21"/>
      <c r="K13" s="21">
        <v>50033.1</v>
      </c>
      <c r="L13" s="21"/>
      <c r="M13" s="21">
        <f t="shared" si="3"/>
        <v>112.99999999999999</v>
      </c>
    </row>
    <row r="14" spans="4:8" ht="12.75">
      <c r="D14" s="23"/>
      <c r="E14" s="23"/>
      <c r="F14" s="23"/>
      <c r="G14" s="23"/>
      <c r="H14" s="23"/>
    </row>
  </sheetData>
  <sheetProtection/>
  <mergeCells count="11">
    <mergeCell ref="J5:M5"/>
    <mergeCell ref="B3:H3"/>
    <mergeCell ref="A5:A6"/>
    <mergeCell ref="B5:B6"/>
    <mergeCell ref="C5:C6"/>
    <mergeCell ref="B1:H1"/>
    <mergeCell ref="B2:H2"/>
    <mergeCell ref="G4:H4"/>
    <mergeCell ref="D5:D6"/>
    <mergeCell ref="E5:H5"/>
    <mergeCell ref="I5:I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2023-06-30T07:00:12Z</cp:lastPrinted>
  <dcterms:created xsi:type="dcterms:W3CDTF">2004-03-01T05:53:33Z</dcterms:created>
  <dcterms:modified xsi:type="dcterms:W3CDTF">2023-08-17T14:14:00Z</dcterms:modified>
  <cp:category/>
  <cp:version/>
  <cp:contentType/>
  <cp:contentStatus/>
</cp:coreProperties>
</file>