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<sst xmlns="http://schemas.openxmlformats.org/spreadsheetml/2006/main" count="32" uniqueCount="24">
  <si>
    <t>Собственные доходы</t>
  </si>
  <si>
    <t>тыс.руб.</t>
  </si>
  <si>
    <t>тонн</t>
  </si>
  <si>
    <t>№ п/п</t>
  </si>
  <si>
    <t xml:space="preserve">ПОКАЗАТЕЛИ </t>
  </si>
  <si>
    <t>руб.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</si>
  <si>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</si>
  <si>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</si>
  <si>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</si>
  <si>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</si>
  <si>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</si>
  <si>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</si>
  <si>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</si>
  <si>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</si>
  <si>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</si>
  <si>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январь-март 2023 года</t>
  </si>
  <si>
    <t xml:space="preserve"> январь-март 2022 года</t>
  </si>
  <si>
    <t>январь-март 2023 года</t>
  </si>
  <si>
    <t>март 2022 года</t>
  </si>
  <si>
    <t>март 2023 года</t>
  </si>
  <si>
    <t>прогноз</t>
  </si>
  <si>
    <t>отчет</t>
  </si>
  <si>
    <t xml:space="preserve"> выполнение прогноза, %</t>
  </si>
  <si>
    <t>темп роста, 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</si>
</sst>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B1">
      <selection activeCell="D27" sqref="D27"/>
    </sheetView>
  </sheetViews>
  <sheetFormatPr defaultColWidth="9.00390625" defaultRowHeight="12.75"/>
  <cols>
    <col min="1" max="1" width="4.00390625" style="0" hidden="1" customWidth="1"/>
    <col min="2" max="2" width="61.2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11.625" style="0" customWidth="1"/>
    <col min="10" max="10" width="11.875" style="0" customWidth="1"/>
    <col min="11" max="11" width="11.625" style="0" customWidth="1"/>
  </cols>
  <sheetData>
    <row r="1" spans="1:8" ht="12.75">
      <c r="A1" s="1"/>
      <c r="B1" s="34"/>
      <c r="C1" s="34"/>
      <c r="D1" s="34"/>
      <c r="E1" s="34"/>
      <c r="F1" s="34"/>
      <c r="G1" s="34"/>
      <c r="H1" s="34"/>
    </row>
    <row r="2" spans="1:8" ht="12.75">
      <c r="A2" s="2"/>
      <c r="B2" s="35" t="s">
        <v>10</v>
      </c>
      <c r="C2" s="35"/>
      <c r="D2" s="35"/>
      <c r="E2" s="35"/>
      <c r="F2" s="35"/>
      <c r="G2" s="35"/>
      <c r="H2" s="35"/>
    </row>
    <row r="3" spans="1:8" ht="12.75">
      <c r="A3" s="3"/>
      <c r="B3" s="41" t="s">
        <v>15</v>
      </c>
      <c r="C3" s="41"/>
      <c r="D3" s="41"/>
      <c r="E3" s="41"/>
      <c r="F3" s="41"/>
      <c r="G3" s="41"/>
      <c r="H3" s="41"/>
    </row>
    <row r="4" spans="1:8" ht="12.75">
      <c r="A4" s="3"/>
      <c r="B4" s="4"/>
      <c r="C4" s="6"/>
      <c r="D4" s="7"/>
      <c r="E4" s="6"/>
      <c r="F4" s="5"/>
      <c r="G4" s="36" t="s">
        <v>6</v>
      </c>
      <c r="H4" s="36"/>
    </row>
    <row r="5" spans="1:13" ht="12.75" customHeight="1">
      <c r="A5" s="42" t="s">
        <v>3</v>
      </c>
      <c r="B5" s="44" t="s">
        <v>4</v>
      </c>
      <c r="C5" s="46" t="s">
        <v>9</v>
      </c>
      <c r="D5" s="37" t="s">
        <v>16</v>
      </c>
      <c r="E5" s="39" t="s">
        <v>17</v>
      </c>
      <c r="F5" s="40"/>
      <c r="G5" s="40"/>
      <c r="H5" s="40"/>
      <c r="I5" s="37" t="s">
        <v>18</v>
      </c>
      <c r="J5" s="48" t="s">
        <v>19</v>
      </c>
      <c r="K5" s="48"/>
      <c r="L5" s="48"/>
      <c r="M5" s="48"/>
    </row>
    <row r="6" spans="1:13" ht="60">
      <c r="A6" s="43"/>
      <c r="B6" s="45"/>
      <c r="C6" s="47"/>
      <c r="D6" s="38"/>
      <c r="E6" s="17" t="s">
        <v>20</v>
      </c>
      <c r="F6" s="17" t="s">
        <v>21</v>
      </c>
      <c r="G6" s="18" t="s">
        <v>22</v>
      </c>
      <c r="H6" s="18" t="s">
        <v>23</v>
      </c>
      <c r="I6" s="38"/>
      <c r="J6" s="17" t="s">
        <v>20</v>
      </c>
      <c r="K6" s="17" t="s">
        <v>21</v>
      </c>
      <c r="L6" s="18" t="s">
        <v>22</v>
      </c>
      <c r="M6" s="18" t="s">
        <v>23</v>
      </c>
    </row>
    <row r="7" spans="1:13" ht="15">
      <c r="A7" s="9">
        <v>1</v>
      </c>
      <c r="B7" s="16" t="s">
        <v>0</v>
      </c>
      <c r="C7" s="19" t="s">
        <v>1</v>
      </c>
      <c r="D7" s="25">
        <v>760081.6</v>
      </c>
      <c r="E7" s="26">
        <v>776771.6</v>
      </c>
      <c r="F7" s="21">
        <v>535325.5</v>
      </c>
      <c r="G7" s="21">
        <f aca="true" t="shared" si="0" ref="G7:G12">F7/E7*100</f>
        <v>68.9167188913704</v>
      </c>
      <c r="H7" s="21">
        <f aca="true" t="shared" si="1" ref="H7:H13">F7/D7*100</f>
        <v>70.4300038311676</v>
      </c>
      <c r="I7" s="25">
        <v>263014.6</v>
      </c>
      <c r="J7" s="26">
        <v>461335.4</v>
      </c>
      <c r="K7" s="21">
        <v>403048</v>
      </c>
      <c r="L7" s="21">
        <f aca="true" t="shared" si="2" ref="L7:L12">K7/J7*100</f>
        <v>87.36550457649683</v>
      </c>
      <c r="M7" s="21">
        <f aca="true" t="shared" si="3" ref="M7:M13">K7/I7*100</f>
        <v>153.24168316131502</v>
      </c>
    </row>
    <row r="8" spans="1:13" ht="24">
      <c r="A8" s="9">
        <v>2</v>
      </c>
      <c r="B8" s="8" t="s">
        <v>11</v>
      </c>
      <c r="C8" s="11" t="s">
        <v>2</v>
      </c>
      <c r="D8" s="21">
        <v>134.2</v>
      </c>
      <c r="E8" s="27">
        <v>140</v>
      </c>
      <c r="F8" s="21">
        <v>127.8</v>
      </c>
      <c r="G8" s="21">
        <f t="shared" si="0"/>
        <v>91.28571428571428</v>
      </c>
      <c r="H8" s="21">
        <f t="shared" si="1"/>
        <v>95.23099850968704</v>
      </c>
      <c r="I8" s="27">
        <v>44.8</v>
      </c>
      <c r="J8" s="27">
        <v>47</v>
      </c>
      <c r="K8" s="21">
        <v>34.4</v>
      </c>
      <c r="L8" s="21">
        <f t="shared" si="2"/>
        <v>73.19148936170212</v>
      </c>
      <c r="M8" s="21">
        <f t="shared" si="3"/>
        <v>76.78571428571429</v>
      </c>
    </row>
    <row r="9" spans="1:13" ht="24">
      <c r="A9" s="9">
        <v>3</v>
      </c>
      <c r="B9" s="8" t="s">
        <v>12</v>
      </c>
      <c r="C9" s="11" t="s">
        <v>2</v>
      </c>
      <c r="D9" s="28">
        <v>3488.4</v>
      </c>
      <c r="E9" s="27">
        <v>3496</v>
      </c>
      <c r="F9" s="28">
        <v>3749.6</v>
      </c>
      <c r="G9" s="22">
        <f t="shared" si="0"/>
        <v>107.25400457665903</v>
      </c>
      <c r="H9" s="22">
        <f t="shared" si="1"/>
        <v>107.48767343194588</v>
      </c>
      <c r="I9" s="29">
        <v>1170.1</v>
      </c>
      <c r="J9" s="27">
        <v>1164</v>
      </c>
      <c r="K9" s="28">
        <v>1265.2</v>
      </c>
      <c r="L9" s="22">
        <f t="shared" si="2"/>
        <v>108.6941580756014</v>
      </c>
      <c r="M9" s="22">
        <f t="shared" si="3"/>
        <v>108.1275104691907</v>
      </c>
    </row>
    <row r="10" spans="1:13" ht="27.75" customHeight="1">
      <c r="A10" s="10">
        <v>4</v>
      </c>
      <c r="B10" s="20" t="s">
        <v>7</v>
      </c>
      <c r="C10" s="15" t="s">
        <v>1</v>
      </c>
      <c r="D10" s="30">
        <v>18179499.8</v>
      </c>
      <c r="E10" s="31">
        <v>21248742</v>
      </c>
      <c r="F10" s="30">
        <v>21403184.2</v>
      </c>
      <c r="G10" s="21">
        <f t="shared" si="0"/>
        <v>100.72682985185664</v>
      </c>
      <c r="H10" s="21">
        <f t="shared" si="1"/>
        <v>117.7325252920325</v>
      </c>
      <c r="I10" s="30">
        <v>6867384.9</v>
      </c>
      <c r="J10" s="31">
        <v>7819537</v>
      </c>
      <c r="K10" s="30">
        <v>8121218.5</v>
      </c>
      <c r="L10" s="21">
        <f t="shared" si="2"/>
        <v>103.85804811717114</v>
      </c>
      <c r="M10" s="21">
        <f t="shared" si="3"/>
        <v>118.25780290835306</v>
      </c>
    </row>
    <row r="11" spans="1:13" ht="36">
      <c r="A11" s="10">
        <v>6</v>
      </c>
      <c r="B11" s="12" t="s">
        <v>8</v>
      </c>
      <c r="C11" s="11" t="s">
        <v>1</v>
      </c>
      <c r="D11" s="32">
        <f>F11/95.3*100</f>
        <v>33993846.799580276</v>
      </c>
      <c r="E11" s="32">
        <v>33133827</v>
      </c>
      <c r="F11" s="24">
        <v>32396136</v>
      </c>
      <c r="G11" s="21">
        <f t="shared" si="0"/>
        <v>97.7736015824553</v>
      </c>
      <c r="H11" s="21">
        <f t="shared" si="1"/>
        <v>95.3</v>
      </c>
      <c r="I11" s="32">
        <f>K11/82*100</f>
        <v>15206529.268292684</v>
      </c>
      <c r="J11" s="32">
        <v>12651925</v>
      </c>
      <c r="K11" s="24">
        <v>12469354</v>
      </c>
      <c r="L11" s="21">
        <f t="shared" si="2"/>
        <v>98.55697057957583</v>
      </c>
      <c r="M11" s="21">
        <f t="shared" si="3"/>
        <v>82</v>
      </c>
    </row>
    <row r="12" spans="1:13" ht="12.75">
      <c r="A12" s="10"/>
      <c r="B12" s="14" t="s">
        <v>13</v>
      </c>
      <c r="C12" s="11" t="s">
        <v>1</v>
      </c>
      <c r="D12" s="24">
        <f>F12/112.1*100</f>
        <v>11301614.005352365</v>
      </c>
      <c r="E12" s="33">
        <v>14091744</v>
      </c>
      <c r="F12" s="24">
        <v>12669109.3</v>
      </c>
      <c r="G12" s="21">
        <f t="shared" si="0"/>
        <v>89.90448094998035</v>
      </c>
      <c r="H12" s="21">
        <f t="shared" si="1"/>
        <v>112.1</v>
      </c>
      <c r="I12" s="24">
        <f>K12/108.1*100</f>
        <v>4081582.7012025905</v>
      </c>
      <c r="J12" s="33">
        <v>4924902</v>
      </c>
      <c r="K12" s="24">
        <v>4412190.9</v>
      </c>
      <c r="L12" s="21">
        <f t="shared" si="2"/>
        <v>89.58941518024116</v>
      </c>
      <c r="M12" s="21">
        <f t="shared" si="3"/>
        <v>108.1</v>
      </c>
    </row>
    <row r="13" spans="1:13" ht="15" customHeight="1">
      <c r="A13" s="13">
        <v>8</v>
      </c>
      <c r="B13" s="14" t="s">
        <v>14</v>
      </c>
      <c r="C13" s="15" t="s">
        <v>5</v>
      </c>
      <c r="D13" s="21">
        <f>F13/112.9*100</f>
        <v>40175.99645704162</v>
      </c>
      <c r="E13" s="21"/>
      <c r="F13" s="21">
        <v>45358.7</v>
      </c>
      <c r="G13" s="21"/>
      <c r="H13" s="21">
        <f t="shared" si="1"/>
        <v>112.90000000000002</v>
      </c>
      <c r="I13" s="21">
        <f>K13/108.5*100</f>
        <v>43498.61751152074</v>
      </c>
      <c r="J13" s="21"/>
      <c r="K13" s="21">
        <v>47196</v>
      </c>
      <c r="L13" s="21"/>
      <c r="M13" s="21">
        <f t="shared" si="3"/>
        <v>108.5</v>
      </c>
    </row>
    <row r="14" spans="4:8" ht="12.75">
      <c r="D14" s="23"/>
      <c r="E14" s="23"/>
      <c r="F14" s="23"/>
      <c r="G14" s="23"/>
      <c r="H14" s="23"/>
    </row>
  </sheetData>
  <sheetProtection/>
  <mergeCells count="11">
    <mergeCell ref="J5:M5"/>
    <mergeCell ref="B3:H3"/>
    <mergeCell ref="A5:A6"/>
    <mergeCell ref="B5:B6"/>
    <mergeCell ref="C5:C6"/>
    <mergeCell ref="B1:H1"/>
    <mergeCell ref="B2:H2"/>
    <mergeCell ref="G4:H4"/>
    <mergeCell ref="D5:D6"/>
    <mergeCell ref="E5:H5"/>
    <mergeCell ref="I5:I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2023-06-05T07:08:20Z</cp:lastPrinted>
  <dcterms:created xsi:type="dcterms:W3CDTF">2004-03-01T05:53:33Z</dcterms:created>
  <dcterms:modified xsi:type="dcterms:W3CDTF">2023-06-05T07:10:51Z</dcterms:modified>
  <cp:category/>
  <cp:version/>
  <cp:contentType/>
  <cp:contentStatus/>
</cp:coreProperties>
</file>