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июнь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E13" i="45"/>
  <c r="C24"/>
  <c r="E10"/>
  <c r="D24"/>
  <c r="F12"/>
  <c r="E12"/>
  <c r="D23" i="46"/>
  <c r="F23" s="1"/>
  <c r="C23"/>
  <c r="E23" s="1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8" i="45" l="1"/>
  <c r="F9"/>
  <c r="F10"/>
  <c r="F11"/>
  <c r="F13"/>
  <c r="F14"/>
  <c r="F15"/>
  <c r="F16"/>
  <c r="F17"/>
  <c r="F18"/>
  <c r="F19"/>
  <c r="F20"/>
  <c r="F21"/>
  <c r="F22"/>
  <c r="F23"/>
  <c r="F7"/>
  <c r="E8"/>
  <c r="E9"/>
  <c r="E11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<sst xmlns="http://schemas.openxmlformats.org/spreadsheetml/2006/main" count="69" uniqueCount="38">
  <si>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</si>
  <si>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</si>
  <si>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</si>
  <si>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</si>
  <si>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</si>
  <si>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</si>
  <si>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</si>
  <si>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</si>
  <si>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</si>
  <si>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</si>
  <si>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</si>
  <si>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</si>
  <si>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</si>
  <si>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</si>
  <si>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</si>
  <si>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</si>
  <si>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</si>
  <si>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</si>
  <si>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</si>
  <si>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</si>
  <si>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</si>
  <si>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</si>
  <si>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</si>
  <si>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</si>
  <si>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</si>
  <si>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</si>
  <si>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</si>
  <si>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</si>
  <si>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</si>
  <si>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</si>
  <si>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</si>
  <si>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</si>
  <si>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</si>
  <si>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</si>
  <si>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01.02.21, 30.04.21, 31.07.21, 31.10.21</t>
  </si>
  <si>
    <t xml:space="preserve">Сведения о выполнении плана поступлений налогов и сборов в бюджет городского округа Саранск за январь 2024 года </t>
  </si>
  <si>
    <t>Доходы от выдачи патентов на осуществления предпринимательской деятельности</t>
  </si>
  <si>
    <t>Плата за негативное воздействие на окружающую среду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</si>
</sst>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6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6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4" fontId="7" fillId="0" borderId="13" xfId="0" applyNumberFormat="1" applyFont="1" applyBorder="1"/>
    <xf numFmtId="0" fontId="7" fillId="0" borderId="18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/>
    <xf numFmtId="165" fontId="2" fillId="2" borderId="21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Fill="1" applyAlignment="1">
      <alignment horizontal="center" wrapText="1"/>
    </xf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164" fontId="14" fillId="0" borderId="3" xfId="0" applyNumberFormat="1" applyFont="1" applyBorder="1" applyAlignment="1">
      <alignment horizontal="center" wrapText="1"/>
    </xf>
    <xf numFmtId="164" fontId="14" fillId="0" borderId="13" xfId="0" applyNumberFormat="1" applyFont="1" applyBorder="1"/>
    <xf numFmtId="0" fontId="14" fillId="0" borderId="10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4" fillId="0" borderId="18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20" xfId="0" applyNumberFormat="1" applyFont="1" applyBorder="1"/>
    <xf numFmtId="0" fontId="13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left" wrapText="1"/>
    </xf>
    <xf numFmtId="164" fontId="9" fillId="2" borderId="17" xfId="0" applyNumberFormat="1" applyFont="1" applyFill="1" applyBorder="1" applyAlignment="1">
      <alignment horizontal="center" wrapText="1"/>
    </xf>
    <xf numFmtId="165" fontId="9" fillId="2" borderId="21" xfId="0" applyNumberFormat="1" applyFont="1" applyFill="1" applyBorder="1" applyAlignment="1">
      <alignment wrapText="1"/>
    </xf>
    <xf numFmtId="164" fontId="9" fillId="2" borderId="22" xfId="0" applyNumberFormat="1" applyFont="1" applyFill="1" applyBorder="1" applyAlignment="1">
      <alignment wrapText="1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4" fontId="11" fillId="0" borderId="0" xfId="0" applyNumberFormat="1" applyFont="1" applyFill="1" applyAlignment="1">
      <alignment horizontal="center"/>
    </xf>
    <xf numFmtId="0" fontId="15" fillId="0" borderId="3" xfId="0" applyFont="1" applyBorder="1" applyAlignment="1">
      <alignment horizontal="right" wrapText="1"/>
    </xf>
    <xf numFmtId="14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14" fillId="0" borderId="19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workbookViewId="0">
      <selection activeCell="G4" sqref="G4"/>
    </sheetView>
  </sheetViews>
  <sheetFormatPr defaultRowHeight="13.8"/>
  <cols>
    <col min="1" max="1" width="33.6640625" style="44" customWidth="1"/>
    <col min="2" max="2" width="22.44140625" style="76" customWidth="1"/>
    <col min="3" max="3" width="16" style="44" customWidth="1"/>
    <col min="4" max="4" width="12.88671875" style="44" customWidth="1"/>
    <col min="5" max="5" width="15" style="44" customWidth="1"/>
    <col min="6" max="6" width="14.109375" style="44" customWidth="1"/>
    <col min="7" max="16384" width="8.88671875" style="44"/>
  </cols>
  <sheetData>
    <row r="1" spans="1:6" ht="17.399999999999999">
      <c r="A1" s="43"/>
      <c r="B1" s="43"/>
      <c r="C1" s="43"/>
      <c r="D1" s="43"/>
      <c r="E1" s="43"/>
    </row>
    <row r="2" spans="1:6" ht="15" customHeight="1">
      <c r="A2" s="45" t="s">
        <v>35</v>
      </c>
      <c r="B2" s="45"/>
      <c r="C2" s="45"/>
      <c r="D2" s="45"/>
      <c r="E2" s="45"/>
      <c r="F2" s="45"/>
    </row>
    <row r="3" spans="1:6" ht="21.6" customHeight="1">
      <c r="A3" s="45"/>
      <c r="B3" s="45"/>
      <c r="C3" s="45"/>
      <c r="D3" s="45"/>
      <c r="E3" s="45"/>
      <c r="F3" s="45"/>
    </row>
    <row r="4" spans="1:6" ht="16.8" customHeight="1" thickBot="1">
      <c r="A4" s="46"/>
      <c r="B4" s="47" t="s">
        <v>30</v>
      </c>
      <c r="C4" s="78">
        <v>45323</v>
      </c>
      <c r="D4" s="46"/>
    </row>
    <row r="5" spans="1:6" ht="15" customHeight="1">
      <c r="A5" s="48" t="s">
        <v>5</v>
      </c>
      <c r="B5" s="49" t="s">
        <v>6</v>
      </c>
      <c r="C5" s="50" t="s">
        <v>7</v>
      </c>
      <c r="D5" s="51" t="s">
        <v>29</v>
      </c>
      <c r="E5" s="52" t="s">
        <v>26</v>
      </c>
      <c r="F5" s="53" t="s">
        <v>27</v>
      </c>
    </row>
    <row r="6" spans="1:6" ht="43.5" customHeight="1" thickBot="1">
      <c r="A6" s="54"/>
      <c r="B6" s="55"/>
      <c r="C6" s="56"/>
      <c r="D6" s="57"/>
      <c r="E6" s="58"/>
      <c r="F6" s="59"/>
    </row>
    <row r="7" spans="1:6" ht="39.6" customHeight="1">
      <c r="A7" s="60" t="s">
        <v>8</v>
      </c>
      <c r="B7" s="79" t="s">
        <v>10</v>
      </c>
      <c r="C7" s="61">
        <v>161025.20000000001</v>
      </c>
      <c r="D7" s="61">
        <v>125841.4</v>
      </c>
      <c r="E7" s="83">
        <f t="shared" ref="E7:E24" si="0">IF(C7&gt;0,D7/C7*100,0)</f>
        <v>78.150128054490835</v>
      </c>
      <c r="F7" s="62">
        <f t="shared" ref="F7:F23" si="1">D7-C7</f>
        <v>-35183.800000000017</v>
      </c>
    </row>
    <row r="8" spans="1:6" ht="36">
      <c r="A8" s="63" t="s">
        <v>9</v>
      </c>
      <c r="B8" s="80">
        <v>44896</v>
      </c>
      <c r="C8" s="64">
        <v>1395.4</v>
      </c>
      <c r="D8" s="64">
        <v>3470.8</v>
      </c>
      <c r="E8" s="83">
        <f t="shared" si="0"/>
        <v>248.73154650996128</v>
      </c>
      <c r="F8" s="62">
        <f t="shared" si="1"/>
        <v>2075.4</v>
      </c>
    </row>
    <row r="9" spans="1:6" ht="28.8">
      <c r="A9" s="63" t="s">
        <v>0</v>
      </c>
      <c r="B9" s="81" t="s">
        <v>34</v>
      </c>
      <c r="C9" s="64">
        <v>2715.5</v>
      </c>
      <c r="D9" s="64">
        <v>2706.3</v>
      </c>
      <c r="E9" s="83">
        <f t="shared" si="0"/>
        <v>99.661204198121894</v>
      </c>
      <c r="F9" s="62">
        <f t="shared" si="1"/>
        <v>-9.1999999999998181</v>
      </c>
    </row>
    <row r="10" spans="1:6" ht="36">
      <c r="A10" s="63" t="s">
        <v>11</v>
      </c>
      <c r="B10" s="82" t="s">
        <v>12</v>
      </c>
      <c r="C10" s="64">
        <v>0</v>
      </c>
      <c r="D10" s="64">
        <v>17.899999999999999</v>
      </c>
      <c r="E10" s="83">
        <f>IF(C10&gt;0,D10/C10*100,0)</f>
        <v>0</v>
      </c>
      <c r="F10" s="62">
        <f t="shared" si="1"/>
        <v>17.899999999999999</v>
      </c>
    </row>
    <row r="11" spans="1:6" ht="25.8" customHeight="1">
      <c r="A11" s="63" t="s">
        <v>28</v>
      </c>
      <c r="B11" s="82"/>
      <c r="C11" s="64">
        <v>4255.5</v>
      </c>
      <c r="D11" s="64">
        <v>4439.7</v>
      </c>
      <c r="E11" s="83">
        <f t="shared" si="0"/>
        <v>104.32851603806839</v>
      </c>
      <c r="F11" s="62">
        <f t="shared" si="1"/>
        <v>184.19999999999982</v>
      </c>
    </row>
    <row r="12" spans="1:6" ht="40.799999999999997" customHeight="1">
      <c r="A12" s="63" t="s">
        <v>33</v>
      </c>
      <c r="B12" s="82"/>
      <c r="C12" s="64">
        <v>3840.2</v>
      </c>
      <c r="D12" s="64">
        <v>2620.6999999999998</v>
      </c>
      <c r="E12" s="83">
        <f t="shared" si="0"/>
        <v>68.243841466590283</v>
      </c>
      <c r="F12" s="62">
        <f t="shared" si="1"/>
        <v>-1219.5</v>
      </c>
    </row>
    <row r="13" spans="1:6" ht="93" customHeight="1">
      <c r="A13" s="63" t="s">
        <v>36</v>
      </c>
      <c r="B13" s="82" t="s">
        <v>14</v>
      </c>
      <c r="C13" s="64">
        <v>5295.9</v>
      </c>
      <c r="D13" s="64">
        <v>51426.5</v>
      </c>
      <c r="E13" s="83">
        <f t="shared" si="0"/>
        <v>971.06252006269006</v>
      </c>
      <c r="F13" s="62">
        <f t="shared" si="1"/>
        <v>46130.6</v>
      </c>
    </row>
    <row r="14" spans="1:6" ht="30.6" customHeight="1">
      <c r="A14" s="63" t="s">
        <v>15</v>
      </c>
      <c r="B14" s="82" t="s">
        <v>12</v>
      </c>
      <c r="C14" s="64">
        <v>1.2</v>
      </c>
      <c r="D14" s="64">
        <v>2.6</v>
      </c>
      <c r="E14" s="83">
        <f t="shared" si="0"/>
        <v>216.66666666666669</v>
      </c>
      <c r="F14" s="62">
        <f t="shared" si="1"/>
        <v>1.4000000000000001</v>
      </c>
    </row>
    <row r="15" spans="1:6" ht="18">
      <c r="A15" s="63" t="s">
        <v>16</v>
      </c>
      <c r="B15" s="82" t="s">
        <v>17</v>
      </c>
      <c r="C15" s="64">
        <v>4504.3</v>
      </c>
      <c r="D15" s="64">
        <v>4135.3</v>
      </c>
      <c r="E15" s="83">
        <f t="shared" si="0"/>
        <v>91.807828075394625</v>
      </c>
      <c r="F15" s="62">
        <f t="shared" si="1"/>
        <v>-369</v>
      </c>
    </row>
    <row r="16" spans="1:6" ht="36">
      <c r="A16" s="63" t="s">
        <v>37</v>
      </c>
      <c r="B16" s="82" t="s">
        <v>19</v>
      </c>
      <c r="C16" s="64">
        <v>549.20000000000005</v>
      </c>
      <c r="D16" s="64">
        <v>327.7</v>
      </c>
      <c r="E16" s="83">
        <f t="shared" si="0"/>
        <v>59.66860888565185</v>
      </c>
      <c r="F16" s="62">
        <f t="shared" si="1"/>
        <v>-221.50000000000006</v>
      </c>
    </row>
    <row r="17" spans="1:6" ht="27.6">
      <c r="A17" s="63" t="s">
        <v>2</v>
      </c>
      <c r="B17" s="82" t="s">
        <v>20</v>
      </c>
      <c r="C17" s="64">
        <v>5502.4</v>
      </c>
      <c r="D17" s="64">
        <v>5685.8</v>
      </c>
      <c r="E17" s="83">
        <f t="shared" si="0"/>
        <v>103.3330910148299</v>
      </c>
      <c r="F17" s="62">
        <f t="shared" si="1"/>
        <v>183.40000000000055</v>
      </c>
    </row>
    <row r="18" spans="1:6" ht="54">
      <c r="A18" s="63" t="s">
        <v>1</v>
      </c>
      <c r="B18" s="82" t="s">
        <v>21</v>
      </c>
      <c r="C18" s="64">
        <v>4200</v>
      </c>
      <c r="D18" s="64">
        <v>7174.8</v>
      </c>
      <c r="E18" s="83">
        <f t="shared" si="0"/>
        <v>170.82857142857145</v>
      </c>
      <c r="F18" s="62">
        <f t="shared" si="1"/>
        <v>2974.8</v>
      </c>
    </row>
    <row r="19" spans="1:6" ht="18">
      <c r="A19" s="63" t="s">
        <v>22</v>
      </c>
      <c r="B19" s="65"/>
      <c r="C19" s="64">
        <v>1050</v>
      </c>
      <c r="D19" s="64">
        <v>1422.1</v>
      </c>
      <c r="E19" s="83">
        <f t="shared" si="0"/>
        <v>135.43809523809523</v>
      </c>
      <c r="F19" s="62">
        <f t="shared" si="1"/>
        <v>372.09999999999991</v>
      </c>
    </row>
    <row r="20" spans="1:6" ht="18">
      <c r="A20" s="63" t="s">
        <v>3</v>
      </c>
      <c r="B20" s="66"/>
      <c r="C20" s="64">
        <v>3000</v>
      </c>
      <c r="D20" s="64">
        <v>2535</v>
      </c>
      <c r="E20" s="83">
        <f t="shared" si="0"/>
        <v>84.5</v>
      </c>
      <c r="F20" s="62">
        <f t="shared" si="1"/>
        <v>-465</v>
      </c>
    </row>
    <row r="21" spans="1:6" ht="18">
      <c r="A21" s="63" t="s">
        <v>23</v>
      </c>
      <c r="B21" s="66"/>
      <c r="C21" s="64">
        <v>2500</v>
      </c>
      <c r="D21" s="64">
        <v>9104.4</v>
      </c>
      <c r="E21" s="83">
        <f t="shared" si="0"/>
        <v>364.17599999999999</v>
      </c>
      <c r="F21" s="62">
        <f t="shared" si="1"/>
        <v>6604.4</v>
      </c>
    </row>
    <row r="22" spans="1:6" ht="18">
      <c r="A22" s="63" t="s">
        <v>4</v>
      </c>
      <c r="B22" s="66"/>
      <c r="C22" s="64">
        <v>0</v>
      </c>
      <c r="D22" s="64">
        <v>29.9</v>
      </c>
      <c r="E22" s="83">
        <f t="shared" si="0"/>
        <v>0</v>
      </c>
      <c r="F22" s="62">
        <f t="shared" si="1"/>
        <v>29.9</v>
      </c>
    </row>
    <row r="23" spans="1:6" ht="18.600000000000001" thickBot="1">
      <c r="A23" s="67" t="s">
        <v>24</v>
      </c>
      <c r="B23" s="68"/>
      <c r="C23" s="64">
        <v>4200</v>
      </c>
      <c r="D23" s="69">
        <v>5581.2</v>
      </c>
      <c r="E23" s="84">
        <f t="shared" si="0"/>
        <v>132.88571428571427</v>
      </c>
      <c r="F23" s="70">
        <f t="shared" si="1"/>
        <v>1381.1999999999998</v>
      </c>
    </row>
    <row r="24" spans="1:6" ht="18" thickBot="1">
      <c r="A24" s="71" t="s">
        <v>25</v>
      </c>
      <c r="B24" s="72"/>
      <c r="C24" s="73">
        <f>C7+C8+C9+C10+C11+C12+C13+C14+C15+C16+C17+C18+C19+C20+C21+C22+C23</f>
        <v>204034.80000000002</v>
      </c>
      <c r="D24" s="73">
        <f>D7+D8+D9+D10+D11+D12+D13+D14+D15+D16+D17+D18+D19+D20+D21+D22+D23</f>
        <v>226522.1</v>
      </c>
      <c r="E24" s="74">
        <f t="shared" si="0"/>
        <v>111.02130616933974</v>
      </c>
      <c r="F24" s="75">
        <f>D24-C24</f>
        <v>22487.299999999988</v>
      </c>
    </row>
    <row r="26" spans="1:6">
      <c r="D26" s="77"/>
      <c r="F26" s="77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K7" sqref="K7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29"/>
      <c r="B1" s="29"/>
      <c r="C1" s="29"/>
      <c r="D1" s="29"/>
      <c r="E1" s="29"/>
    </row>
    <row r="2" spans="1:6" ht="15" customHeight="1">
      <c r="A2" s="42" t="s">
        <v>32</v>
      </c>
      <c r="B2" s="42"/>
      <c r="C2" s="42"/>
      <c r="D2" s="42"/>
      <c r="E2" s="42"/>
      <c r="F2" s="42"/>
    </row>
    <row r="3" spans="1:6" ht="22.5" customHeight="1">
      <c r="A3" s="42"/>
      <c r="B3" s="42"/>
      <c r="C3" s="42"/>
      <c r="D3" s="42"/>
      <c r="E3" s="42"/>
      <c r="F3" s="42"/>
    </row>
    <row r="4" spans="1:6" ht="18.600000000000001" thickBot="1">
      <c r="A4" s="3"/>
      <c r="B4" s="4" t="s">
        <v>30</v>
      </c>
      <c r="C4" s="5">
        <v>44013</v>
      </c>
      <c r="D4" s="3"/>
    </row>
    <row r="5" spans="1:6" ht="15" customHeight="1">
      <c r="A5" s="30" t="s">
        <v>5</v>
      </c>
      <c r="B5" s="32" t="s">
        <v>6</v>
      </c>
      <c r="C5" s="34" t="s">
        <v>7</v>
      </c>
      <c r="D5" s="36" t="s">
        <v>29</v>
      </c>
      <c r="E5" s="38" t="s">
        <v>26</v>
      </c>
      <c r="F5" s="40" t="s">
        <v>27</v>
      </c>
    </row>
    <row r="6" spans="1:6" ht="43.5" customHeight="1" thickBot="1">
      <c r="A6" s="31"/>
      <c r="B6" s="33"/>
      <c r="C6" s="35"/>
      <c r="D6" s="37"/>
      <c r="E6" s="39"/>
      <c r="F6" s="41"/>
    </row>
    <row r="7" spans="1:6" ht="29.4">
      <c r="A7" s="1" t="s">
        <v>8</v>
      </c>
      <c r="B7" s="11" t="s">
        <v>10</v>
      </c>
      <c r="C7" s="7">
        <v>130600</v>
      </c>
      <c r="D7" s="7">
        <v>130718.57667000001</v>
      </c>
      <c r="E7" s="18">
        <f t="shared" ref="E7:E23" si="0">IF(C7&gt;0,D7/C7*100,0)</f>
        <v>100.09079377488514</v>
      </c>
      <c r="F7" s="19">
        <f t="shared" ref="F7:F22" si="1">D7-C7</f>
        <v>118.57667000000947</v>
      </c>
    </row>
    <row r="8" spans="1:6" ht="36">
      <c r="A8" s="2" t="s">
        <v>9</v>
      </c>
      <c r="B8" s="27">
        <v>44166</v>
      </c>
      <c r="C8" s="8">
        <v>865</v>
      </c>
      <c r="D8" s="8">
        <v>867.34368999999992</v>
      </c>
      <c r="E8" s="18">
        <f t="shared" si="0"/>
        <v>100.27094682080924</v>
      </c>
      <c r="F8" s="19">
        <f t="shared" si="1"/>
        <v>2.3436899999999241</v>
      </c>
    </row>
    <row r="9" spans="1:6" ht="29.4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6">
      <c r="A10" s="2" t="s">
        <v>11</v>
      </c>
      <c r="B10" s="13" t="s">
        <v>12</v>
      </c>
      <c r="C10" s="8">
        <v>4120</v>
      </c>
      <c r="D10" s="8">
        <v>4122.2347800000007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4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99.997236220472445</v>
      </c>
      <c r="F12" s="19">
        <f t="shared" si="1"/>
        <v>-1.0529999999960182E-2</v>
      </c>
    </row>
    <row r="13" spans="1:6" ht="28.2">
      <c r="A13" s="2" t="s">
        <v>15</v>
      </c>
      <c r="B13" s="13" t="s">
        <v>12</v>
      </c>
      <c r="C13" s="8">
        <v>0</v>
      </c>
      <c r="D13" s="8">
        <v>4.1999999999999996E-4</v>
      </c>
      <c r="E13" s="18">
        <f t="shared" si="0"/>
        <v>0</v>
      </c>
      <c r="F13" s="19">
        <f t="shared" si="1"/>
        <v>4.1999999999999996E-4</v>
      </c>
    </row>
    <row r="14" spans="1:6" ht="18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2.5377200000002631</v>
      </c>
    </row>
    <row r="15" spans="1:6" ht="36">
      <c r="A15" s="2" t="s">
        <v>18</v>
      </c>
      <c r="B15" s="13" t="s">
        <v>19</v>
      </c>
      <c r="C15" s="8">
        <v>70</v>
      </c>
      <c r="D15" s="8">
        <v>72.972610000000003</v>
      </c>
      <c r="E15" s="18">
        <f t="shared" si="0"/>
        <v>104.24658571428571</v>
      </c>
      <c r="F15" s="19">
        <f t="shared" si="1"/>
        <v>2.9726100000000031</v>
      </c>
    </row>
    <row r="16" spans="1:6" ht="28.2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2.3000000000001819</v>
      </c>
    </row>
    <row r="17" spans="1:6" ht="55.8">
      <c r="A17" s="2" t="s">
        <v>1</v>
      </c>
      <c r="B17" s="13" t="s">
        <v>21</v>
      </c>
      <c r="C17" s="26">
        <v>11602.8</v>
      </c>
      <c r="D17" s="26">
        <v>11602.760829999999</v>
      </c>
      <c r="E17" s="18">
        <f t="shared" si="0"/>
        <v>99.999662409073679</v>
      </c>
      <c r="F17" s="19">
        <f t="shared" si="1"/>
        <v>-3.9170000000012806E-2</v>
      </c>
    </row>
    <row r="18" spans="1:6" ht="18">
      <c r="A18" s="2" t="s">
        <v>22</v>
      </c>
      <c r="B18" s="12"/>
      <c r="C18" s="8">
        <v>5624</v>
      </c>
      <c r="D18" s="26">
        <v>5625.8034899999993</v>
      </c>
      <c r="E18" s="18">
        <f t="shared" si="0"/>
        <v>100.03206774537693</v>
      </c>
      <c r="F18" s="19">
        <f t="shared" si="1"/>
        <v>1.8034899999993286</v>
      </c>
    </row>
    <row r="19" spans="1:6" ht="18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">
      <c r="A20" s="2" t="s">
        <v>23</v>
      </c>
      <c r="B20" s="14"/>
      <c r="C20" s="8">
        <v>1458.5</v>
      </c>
      <c r="D20" s="8">
        <v>1458.5180700000001</v>
      </c>
      <c r="E20" s="18">
        <f t="shared" si="0"/>
        <v>100.00123894412067</v>
      </c>
      <c r="F20" s="19">
        <f t="shared" si="1"/>
        <v>1.8070000000079744E-2</v>
      </c>
    </row>
    <row r="21" spans="1:6" ht="18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8.600000000000001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8.600000000000001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194528.39397999999</v>
      </c>
      <c r="E23" s="24">
        <f t="shared" si="0"/>
        <v>100.24162382155988</v>
      </c>
      <c r="F23" s="25">
        <f>D23-C23</f>
        <v>468.89397999999346</v>
      </c>
    </row>
    <row r="25" spans="1:6">
      <c r="D25" s="16"/>
      <c r="F25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2022-09-12T08:45:34Z</cp:lastPrinted>
  <dcterms:created xsi:type="dcterms:W3CDTF">2011-01-17T08:47:38Z</dcterms:created>
  <dcterms:modified xsi:type="dcterms:W3CDTF">2024-02-05T07:59:10Z</dcterms:modified>
</cp:coreProperties>
</file>